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360" yWindow="450" windowWidth="14940" windowHeight="8970"/>
  </bookViews>
  <sheets>
    <sheet name="Бюджет" sheetId="1" r:id="rId1"/>
    <sheet name="Лист1" sheetId="2" r:id="rId2"/>
  </sheets>
  <definedNames>
    <definedName name="LAST_CELL" localSheetId="0">Бюджет!#REF!</definedName>
  </definedNames>
  <calcPr calcId="145621"/>
</workbook>
</file>

<file path=xl/calcChain.xml><?xml version="1.0" encoding="utf-8"?>
<calcChain xmlns="http://schemas.openxmlformats.org/spreadsheetml/2006/main">
  <c r="F26" i="1" l="1"/>
  <c r="E26" i="1"/>
  <c r="D25" i="1"/>
  <c r="F25" i="1" s="1"/>
  <c r="C25" i="1"/>
  <c r="E25" i="1" l="1"/>
  <c r="C6" i="1"/>
  <c r="F30" i="1" l="1"/>
  <c r="E30" i="1"/>
  <c r="D27" i="1"/>
  <c r="C27" i="1"/>
  <c r="F34" i="1" l="1"/>
  <c r="E34" i="1"/>
  <c r="F17" i="1"/>
  <c r="E17" i="1"/>
  <c r="D14" i="1"/>
  <c r="C14" i="1"/>
  <c r="E11" i="1" l="1"/>
  <c r="D18" i="1" l="1"/>
  <c r="C18" i="1"/>
  <c r="F22" i="1" l="1"/>
  <c r="D31" i="1" l="1"/>
  <c r="C31" i="1"/>
  <c r="E31" i="1" l="1"/>
  <c r="F31" i="1"/>
  <c r="D6" i="1"/>
  <c r="D38" i="1" l="1"/>
  <c r="D23" i="1"/>
  <c r="C23" i="1"/>
  <c r="C38" i="1" s="1"/>
  <c r="F38" i="1" l="1"/>
  <c r="E7" i="1"/>
  <c r="F7" i="1"/>
  <c r="E8" i="1"/>
  <c r="F8" i="1"/>
  <c r="E12" i="1"/>
  <c r="F12" i="1"/>
  <c r="E16" i="1"/>
  <c r="F16" i="1"/>
  <c r="E18" i="1"/>
  <c r="F18" i="1"/>
  <c r="E19" i="1"/>
  <c r="F19" i="1"/>
  <c r="E33" i="1" l="1"/>
  <c r="F33" i="1"/>
  <c r="E6" i="1" l="1"/>
  <c r="E9" i="1"/>
  <c r="E10" i="1"/>
  <c r="E13" i="1"/>
  <c r="E14" i="1"/>
  <c r="E15" i="1"/>
  <c r="E20" i="1"/>
  <c r="E21" i="1"/>
  <c r="E22" i="1"/>
  <c r="E23" i="1"/>
  <c r="E24" i="1"/>
  <c r="E28" i="1"/>
  <c r="E29" i="1"/>
  <c r="E32" i="1"/>
  <c r="E35" i="1"/>
  <c r="E36" i="1"/>
  <c r="E37" i="1"/>
  <c r="F6" i="1" l="1"/>
  <c r="F9" i="1"/>
  <c r="F10" i="1"/>
  <c r="F11" i="1"/>
  <c r="F13" i="1"/>
  <c r="F14" i="1"/>
  <c r="F15" i="1"/>
  <c r="F20" i="1"/>
  <c r="F21" i="1"/>
  <c r="F23" i="1"/>
  <c r="F24" i="1"/>
  <c r="F28" i="1"/>
  <c r="F29" i="1"/>
  <c r="F32" i="1"/>
  <c r="F35" i="1"/>
  <c r="F36" i="1"/>
  <c r="F37" i="1"/>
  <c r="F27" i="1"/>
  <c r="E27" i="1"/>
  <c r="E38" i="1" s="1"/>
</calcChain>
</file>

<file path=xl/sharedStrings.xml><?xml version="1.0" encoding="utf-8"?>
<sst xmlns="http://schemas.openxmlformats.org/spreadsheetml/2006/main" count="79" uniqueCount="79">
  <si>
    <t>КВР</t>
  </si>
  <si>
    <t>Наименование КВР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</si>
  <si>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</si>
  <si>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</si>
  <si>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111</t>
  </si>
  <si>
    <t>Фонд оплаты труда учреждений</t>
  </si>
  <si>
    <t>112</t>
  </si>
  <si>
    <t>Иные выплаты персоналу учреждений, за исключением фонда оплаты труда</t>
  </si>
  <si>
    <t>113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</si>
  <si>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</si>
  <si>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</si>
  <si>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</si>
  <si>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121</t>
  </si>
  <si>
    <t>Фонд оплаты труда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</si>
  <si>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</si>
  <si>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</si>
  <si>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</si>
  <si>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</si>
  <si>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200</t>
  </si>
  <si>
    <t>Закупка товаров, работ и услуг для обеспечения государственных (муниципальных) нужд</t>
  </si>
  <si>
    <t>243</t>
  </si>
  <si>
    <t>Закупка товаров, работ, услуг в целях капитального ремонта государственного (муниципального) имущества</t>
  </si>
  <si>
    <t>244</t>
  </si>
  <si>
    <t>300</t>
  </si>
  <si>
    <t>Социальное обеспечение и иные выплаты населению</t>
  </si>
  <si>
    <t>312</t>
  </si>
  <si>
    <t>Иные пенсии, социальные доплаты к пенсиям</t>
  </si>
  <si>
    <t>322</t>
  </si>
  <si>
    <t>Субсидии гражданам на приобретение жилья</t>
  </si>
  <si>
    <t>350</t>
  </si>
  <si>
    <t>Премии и гранты</t>
  </si>
  <si>
    <t>400</t>
  </si>
  <si>
    <t>Капитальные вложения в объекты государственной (муниципальной) собственности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</si>
  <si>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</si>
  <si>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</si>
  <si>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600</t>
  </si>
  <si>
    <t>Предоставление субсидий бюджетным, автономным учреждениям и иным некоммерческим организациям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</si>
  <si>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</si>
  <si>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</si>
  <si>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612</t>
  </si>
  <si>
    <t>Субсидии бюджетным учреждениям на иные цели</t>
  </si>
  <si>
    <t>800</t>
  </si>
  <si>
    <t>Иные бюджетные ассигнования</t>
  </si>
  <si>
    <t>811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</si>
  <si>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</si>
  <si>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852</t>
  </si>
  <si>
    <t>Уплата прочих налогов, сборов</t>
  </si>
  <si>
    <t>853</t>
  </si>
  <si>
    <t>Уплата иных платежей</t>
  </si>
  <si>
    <t>Итого</t>
  </si>
  <si>
    <t>Сведения о расходах бюджета Северо-Енисейского района по видам расходов</t>
  </si>
  <si>
    <t>План с учетом изменений</t>
  </si>
  <si>
    <t>Исполнено</t>
  </si>
  <si>
    <t>(тыс.рублей)</t>
  </si>
  <si>
    <t>% 
исполнения</t>
  </si>
  <si>
    <t>Отклонение
 (+;-)</t>
  </si>
  <si>
    <t>тел. 8 (39160) 21-1-61</t>
  </si>
  <si>
    <t>321</t>
  </si>
  <si>
    <t>Пособия, компенсации и иные социальные выплаты гражданам, кроме публичных нормативных обязательств</t>
  </si>
  <si>
    <t>Прочая закупка товаров, работ и услуг</t>
  </si>
  <si>
    <t>813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</si>
  <si>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</si>
  <si>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870</t>
  </si>
  <si>
    <t>Резервные средства</t>
  </si>
  <si>
    <t>Исполнитель: Малинина Светлана Сергеевна</t>
  </si>
  <si>
    <t>247</t>
  </si>
  <si>
    <t>Закупка энергетических ресурсов</t>
  </si>
  <si>
    <t>831</t>
  </si>
  <si>
    <t>Исполнение судебных актов Российской Федерации и мировых соглашений по возмещению причиненного вреда</t>
  </si>
  <si>
    <t>613</t>
  </si>
  <si>
    <t>Гранты в форме субсидии бюджетным учреждениям</t>
  </si>
  <si>
    <t>Межбюджетные трансферты</t>
  </si>
  <si>
    <t>Иные межбюджетные трансферты</t>
  </si>
  <si>
    <t>500</t>
  </si>
  <si>
    <t>540</t>
  </si>
  <si>
    <t>на 01.01.2022</t>
  </si>
  <si>
    <t>Приложение к сведениям об исполнении бюджета  района
по состоянию на 01.01.2022</t>
  </si>
  <si>
    <t>Заместитель главы района по финансам и бюджетному устройству, руководитель Финансового управления администрации Северо-Енисейского района</t>
  </si>
  <si>
    <t>А.Э. Перепелица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</si>
</sst>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9" x14ac:knownFonts="1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49">
    <xf numFmtId="0" fontId="0" fillId="0" borderId="0" xfId="0"/>
    <xf numFmtId="0" fontId="4" fillId="0" borderId="0" xfId="0" applyFont="1"/>
    <xf numFmtId="165" fontId="4" fillId="0" borderId="0" xfId="0" applyNumberFormat="1" applyFont="1"/>
    <xf numFmtId="165" fontId="1" fillId="0" borderId="0" xfId="0" applyNumberFormat="1" applyFont="1" applyBorder="1" applyAlignment="1" applyProtection="1">
      <alignment horizontal="center" vertical="center" wrapText="1"/>
    </xf>
    <xf numFmtId="165" fontId="1" fillId="2" borderId="0" xfId="0" applyNumberFormat="1" applyFont="1" applyFill="1" applyBorder="1" applyAlignment="1" applyProtection="1">
      <alignment horizontal="center" vertical="center" wrapText="1"/>
    </xf>
    <xf numFmtId="165" fontId="3" fillId="0" borderId="0" xfId="0" applyNumberFormat="1" applyFont="1" applyBorder="1" applyAlignment="1" applyProtection="1">
      <alignment horizontal="center"/>
    </xf>
    <xf numFmtId="0" fontId="1" fillId="0" borderId="0" xfId="0" applyFont="1" applyAlignment="1">
      <alignment horizontal="left"/>
    </xf>
    <xf numFmtId="0" fontId="5" fillId="0" borderId="0" xfId="0" applyFont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165" fontId="2" fillId="0" borderId="0" xfId="0" applyNumberFormat="1" applyFont="1" applyBorder="1" applyAlignment="1" applyProtection="1">
      <alignment horizontal="right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/>
    </xf>
    <xf numFmtId="49" fontId="7" fillId="0" borderId="0" xfId="1" applyNumberFormat="1" applyFont="1" applyBorder="1" applyAlignment="1" applyProtection="1">
      <alignment horizontal="left"/>
    </xf>
    <xf numFmtId="165" fontId="7" fillId="0" borderId="0" xfId="1" applyNumberFormat="1" applyFont="1" applyBorder="1" applyAlignment="1" applyProtection="1">
      <alignment horizontal="center"/>
    </xf>
    <xf numFmtId="165" fontId="7" fillId="0" borderId="0" xfId="0" applyNumberFormat="1" applyFont="1" applyBorder="1" applyAlignment="1">
      <alignment horizontal="center" vertical="center" wrapText="1"/>
    </xf>
    <xf numFmtId="164" fontId="7" fillId="0" borderId="0" xfId="0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left" vertical="center" wrapText="1"/>
    </xf>
    <xf numFmtId="165" fontId="7" fillId="0" borderId="1" xfId="1" applyNumberFormat="1" applyFont="1" applyBorder="1" applyAlignment="1" applyProtection="1">
      <alignment horizontal="center" vertical="center" wrapText="1"/>
    </xf>
    <xf numFmtId="49" fontId="6" fillId="0" borderId="1" xfId="1" applyNumberFormat="1" applyFont="1" applyBorder="1" applyAlignment="1" applyProtection="1">
      <alignment horizontal="center" vertical="center" wrapText="1"/>
    </xf>
    <xf numFmtId="49" fontId="6" fillId="0" borderId="1" xfId="1" applyNumberFormat="1" applyFont="1" applyBorder="1" applyAlignment="1" applyProtection="1">
      <alignment horizontal="left" vertical="center" wrapText="1"/>
    </xf>
    <xf numFmtId="49" fontId="7" fillId="0" borderId="1" xfId="1" applyNumberFormat="1" applyFont="1" applyBorder="1" applyAlignment="1" applyProtection="1">
      <alignment horizontal="center"/>
    </xf>
    <xf numFmtId="49" fontId="7" fillId="0" borderId="1" xfId="1" applyNumberFormat="1" applyFont="1" applyBorder="1" applyAlignment="1" applyProtection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165" fontId="8" fillId="0" borderId="0" xfId="0" applyNumberFormat="1" applyFont="1" applyBorder="1" applyAlignment="1" applyProtection="1">
      <alignment horizontal="center" vertical="center" wrapText="1"/>
    </xf>
    <xf numFmtId="165" fontId="8" fillId="2" borderId="0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>
      <alignment horizontal="left" wrapText="1"/>
    </xf>
    <xf numFmtId="49" fontId="6" fillId="0" borderId="1" xfId="0" applyNumberFormat="1" applyFont="1" applyBorder="1" applyAlignment="1" applyProtection="1">
      <alignment horizontal="left" vertical="center" wrapText="1"/>
    </xf>
    <xf numFmtId="165" fontId="7" fillId="2" borderId="1" xfId="1" applyNumberFormat="1" applyFont="1" applyFill="1" applyBorder="1" applyAlignment="1" applyProtection="1">
      <alignment horizontal="center"/>
    </xf>
    <xf numFmtId="49" fontId="7" fillId="0" borderId="2" xfId="0" applyNumberFormat="1" applyFont="1" applyBorder="1" applyAlignment="1" applyProtection="1">
      <alignment horizontal="left" vertical="center" wrapText="1"/>
    </xf>
    <xf numFmtId="49" fontId="6" fillId="0" borderId="3" xfId="0" applyNumberFormat="1" applyFont="1" applyBorder="1" applyAlignment="1" applyProtection="1">
      <alignment horizontal="left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2" fillId="2" borderId="0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left"/>
    </xf>
  </cellXfs>
  <cellStyles count="2">
    <cellStyle name="Обычный" xfId="0" builtinId="0"/>
    <cellStyle name="Обычный_Бюдже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7"/>
  <sheetViews>
    <sheetView showGridLines="0" tabSelected="1" workbookViewId="0">
      <selection activeCell="D33" sqref="D33"/>
    </sheetView>
  </sheetViews>
  <sheetFormatPr defaultRowHeight="12.75" customHeight="1" outlineLevelRow="1" x14ac:dyDescent="0.2"/>
  <cols>
    <col min="1" max="1" width="7.7109375" style="8" customWidth="1"/>
    <col min="2" max="2" width="74.28515625" style="6" customWidth="1"/>
    <col min="3" max="3" width="15" style="8" customWidth="1"/>
    <col min="4" max="4" width="13.5703125" style="9" customWidth="1"/>
    <col min="5" max="5" width="13.7109375" style="8" customWidth="1"/>
    <col min="6" max="6" width="12.28515625" style="8" customWidth="1"/>
    <col min="7" max="7" width="16.5703125" customWidth="1"/>
    <col min="8" max="9" width="9.140625" customWidth="1"/>
  </cols>
  <sheetData>
    <row r="1" spans="1:6" ht="36.75" customHeight="1" x14ac:dyDescent="0.2">
      <c r="C1" s="44" t="s">
        <v>76</v>
      </c>
      <c r="D1" s="45"/>
      <c r="E1" s="45"/>
      <c r="F1" s="45"/>
    </row>
    <row r="2" spans="1:6" ht="24" customHeight="1" x14ac:dyDescent="0.25">
      <c r="A2" s="43" t="s">
        <v>50</v>
      </c>
      <c r="B2" s="43"/>
      <c r="C2" s="43"/>
      <c r="D2" s="43"/>
      <c r="E2" s="43"/>
      <c r="F2" s="43"/>
    </row>
    <row r="3" spans="1:6" ht="19.5" customHeight="1" x14ac:dyDescent="0.25">
      <c r="A3" s="43" t="s">
        <v>75</v>
      </c>
      <c r="B3" s="43"/>
      <c r="C3" s="43"/>
      <c r="D3" s="43"/>
      <c r="E3" s="43"/>
      <c r="F3" s="43"/>
    </row>
    <row r="4" spans="1:6" ht="18.75" customHeight="1" x14ac:dyDescent="0.2">
      <c r="F4" s="10" t="s">
        <v>53</v>
      </c>
    </row>
    <row r="5" spans="1:6" s="7" customFormat="1" ht="38.25" customHeight="1" x14ac:dyDescent="0.2">
      <c r="A5" s="15" t="s">
        <v>0</v>
      </c>
      <c r="B5" s="15" t="s">
        <v>1</v>
      </c>
      <c r="C5" s="15" t="s">
        <v>51</v>
      </c>
      <c r="D5" s="16" t="s">
        <v>52</v>
      </c>
      <c r="E5" s="17" t="s">
        <v>55</v>
      </c>
      <c r="F5" s="17" t="s">
        <v>54</v>
      </c>
    </row>
    <row r="6" spans="1:6" ht="57" outlineLevel="1" x14ac:dyDescent="0.2">
      <c r="A6" s="27" t="s">
        <v>2</v>
      </c>
      <c r="B6" s="28" t="s">
        <v>3</v>
      </c>
      <c r="C6" s="29">
        <f>SUM(C7:C13)</f>
        <v>533641.89999999991</v>
      </c>
      <c r="D6" s="29">
        <f>SUM(D7:D13)</f>
        <v>528205.6</v>
      </c>
      <c r="E6" s="18">
        <f t="shared" ref="E6:E37" si="0">D6-C6</f>
        <v>-5436.2999999999302</v>
      </c>
      <c r="F6" s="19">
        <f t="shared" ref="F6:F37" si="1">D6/C6*100</f>
        <v>98.981283141372529</v>
      </c>
    </row>
    <row r="7" spans="1:6" ht="15" outlineLevel="1" x14ac:dyDescent="0.2">
      <c r="A7" s="30" t="s">
        <v>4</v>
      </c>
      <c r="B7" s="31" t="s">
        <v>5</v>
      </c>
      <c r="C7" s="20">
        <v>123007.5</v>
      </c>
      <c r="D7" s="20">
        <v>122833.3</v>
      </c>
      <c r="E7" s="20">
        <f t="shared" si="0"/>
        <v>-174.19999999999709</v>
      </c>
      <c r="F7" s="21">
        <f t="shared" si="1"/>
        <v>99.85838261894601</v>
      </c>
    </row>
    <row r="8" spans="1:6" ht="15" outlineLevel="1" x14ac:dyDescent="0.2">
      <c r="A8" s="30" t="s">
        <v>6</v>
      </c>
      <c r="B8" s="31" t="s">
        <v>7</v>
      </c>
      <c r="C8" s="20">
        <v>3901.4</v>
      </c>
      <c r="D8" s="20">
        <v>3861.5</v>
      </c>
      <c r="E8" s="20">
        <f t="shared" si="0"/>
        <v>-39.900000000000091</v>
      </c>
      <c r="F8" s="21">
        <f t="shared" si="1"/>
        <v>98.977290203516688</v>
      </c>
    </row>
    <row r="9" spans="1:6" ht="45" outlineLevel="1" x14ac:dyDescent="0.2">
      <c r="A9" s="30" t="s">
        <v>8</v>
      </c>
      <c r="B9" s="31" t="s">
        <v>9</v>
      </c>
      <c r="C9" s="20">
        <v>209.9</v>
      </c>
      <c r="D9" s="20">
        <v>209.9</v>
      </c>
      <c r="E9" s="20">
        <f t="shared" si="0"/>
        <v>0</v>
      </c>
      <c r="F9" s="21">
        <f t="shared" si="1"/>
        <v>100</v>
      </c>
    </row>
    <row r="10" spans="1:6" ht="30" outlineLevel="1" x14ac:dyDescent="0.2">
      <c r="A10" s="30" t="s">
        <v>10</v>
      </c>
      <c r="B10" s="31" t="s">
        <v>11</v>
      </c>
      <c r="C10" s="20">
        <v>36838</v>
      </c>
      <c r="D10" s="20">
        <v>36778</v>
      </c>
      <c r="E10" s="20">
        <f t="shared" si="0"/>
        <v>-60</v>
      </c>
      <c r="F10" s="21">
        <f t="shared" si="1"/>
        <v>99.837124708181761</v>
      </c>
    </row>
    <row r="11" spans="1:6" ht="15" outlineLevel="1" x14ac:dyDescent="0.2">
      <c r="A11" s="30" t="s">
        <v>12</v>
      </c>
      <c r="B11" s="31" t="s">
        <v>13</v>
      </c>
      <c r="C11" s="20">
        <v>281830.59999999998</v>
      </c>
      <c r="D11" s="20">
        <v>279334.09999999998</v>
      </c>
      <c r="E11" s="20">
        <f t="shared" si="0"/>
        <v>-2496.5</v>
      </c>
      <c r="F11" s="21">
        <f t="shared" si="1"/>
        <v>99.114184194335181</v>
      </c>
    </row>
    <row r="12" spans="1:6" ht="30" outlineLevel="1" x14ac:dyDescent="0.2">
      <c r="A12" s="30" t="s">
        <v>14</v>
      </c>
      <c r="B12" s="31" t="s">
        <v>15</v>
      </c>
      <c r="C12" s="20">
        <v>9413.7999999999993</v>
      </c>
      <c r="D12" s="20">
        <v>9354.4</v>
      </c>
      <c r="E12" s="20">
        <f t="shared" si="0"/>
        <v>-59.399999999999636</v>
      </c>
      <c r="F12" s="21">
        <f t="shared" si="1"/>
        <v>99.369011451273664</v>
      </c>
    </row>
    <row r="13" spans="1:6" s="1" customFormat="1" ht="45" x14ac:dyDescent="0.2">
      <c r="A13" s="30" t="s">
        <v>16</v>
      </c>
      <c r="B13" s="31" t="s">
        <v>17</v>
      </c>
      <c r="C13" s="20">
        <v>78440.7</v>
      </c>
      <c r="D13" s="20">
        <v>75834.399999999994</v>
      </c>
      <c r="E13" s="20">
        <f t="shared" si="0"/>
        <v>-2606.3000000000029</v>
      </c>
      <c r="F13" s="21">
        <f t="shared" si="1"/>
        <v>96.677362644647474</v>
      </c>
    </row>
    <row r="14" spans="1:6" ht="28.5" outlineLevel="1" x14ac:dyDescent="0.2">
      <c r="A14" s="27" t="s">
        <v>18</v>
      </c>
      <c r="B14" s="28" t="s">
        <v>19</v>
      </c>
      <c r="C14" s="29">
        <f>SUM(C15:C17)</f>
        <v>526981.10000000009</v>
      </c>
      <c r="D14" s="29">
        <f>SUM(D15:D17)</f>
        <v>486795.89999999997</v>
      </c>
      <c r="E14" s="18">
        <f t="shared" si="0"/>
        <v>-40185.200000000128</v>
      </c>
      <c r="F14" s="19">
        <f t="shared" si="1"/>
        <v>92.374451379755342</v>
      </c>
    </row>
    <row r="15" spans="1:6" ht="30" outlineLevel="1" x14ac:dyDescent="0.2">
      <c r="A15" s="30" t="s">
        <v>20</v>
      </c>
      <c r="B15" s="31" t="s">
        <v>21</v>
      </c>
      <c r="C15" s="20">
        <v>64262.400000000001</v>
      </c>
      <c r="D15" s="20">
        <v>61240.800000000003</v>
      </c>
      <c r="E15" s="20">
        <f t="shared" si="0"/>
        <v>-3021.5999999999985</v>
      </c>
      <c r="F15" s="21">
        <f t="shared" si="1"/>
        <v>95.298028084852106</v>
      </c>
    </row>
    <row r="16" spans="1:6" ht="15" outlineLevel="1" x14ac:dyDescent="0.2">
      <c r="A16" s="30" t="s">
        <v>22</v>
      </c>
      <c r="B16" s="31" t="s">
        <v>59</v>
      </c>
      <c r="C16" s="20">
        <v>445897.9</v>
      </c>
      <c r="D16" s="20">
        <v>410285.3</v>
      </c>
      <c r="E16" s="20">
        <f t="shared" si="0"/>
        <v>-35612.600000000035</v>
      </c>
      <c r="F16" s="21">
        <f t="shared" si="1"/>
        <v>92.013283758456808</v>
      </c>
    </row>
    <row r="17" spans="1:7" ht="15" outlineLevel="1" x14ac:dyDescent="0.2">
      <c r="A17" s="30" t="s">
        <v>65</v>
      </c>
      <c r="B17" s="31" t="s">
        <v>66</v>
      </c>
      <c r="C17" s="20">
        <v>16820.8</v>
      </c>
      <c r="D17" s="20">
        <v>15269.8</v>
      </c>
      <c r="E17" s="20">
        <f t="shared" si="0"/>
        <v>-1551</v>
      </c>
      <c r="F17" s="21">
        <f t="shared" si="1"/>
        <v>90.779273280700096</v>
      </c>
    </row>
    <row r="18" spans="1:7" ht="14.25" outlineLevel="1" x14ac:dyDescent="0.2">
      <c r="A18" s="27" t="s">
        <v>23</v>
      </c>
      <c r="B18" s="28" t="s">
        <v>24</v>
      </c>
      <c r="C18" s="29">
        <f>SUM(C19:C22)</f>
        <v>53866.2</v>
      </c>
      <c r="D18" s="29">
        <f>SUM(D19:D22)</f>
        <v>53842.1</v>
      </c>
      <c r="E18" s="18">
        <f t="shared" si="0"/>
        <v>-24.099999999998545</v>
      </c>
      <c r="F18" s="19">
        <f t="shared" si="1"/>
        <v>99.955259513386878</v>
      </c>
    </row>
    <row r="19" spans="1:7" ht="15" outlineLevel="1" x14ac:dyDescent="0.2">
      <c r="A19" s="30" t="s">
        <v>25</v>
      </c>
      <c r="B19" s="31" t="s">
        <v>26</v>
      </c>
      <c r="C19" s="20">
        <v>2546.9</v>
      </c>
      <c r="D19" s="20">
        <v>2546.9</v>
      </c>
      <c r="E19" s="20">
        <f t="shared" si="0"/>
        <v>0</v>
      </c>
      <c r="F19" s="21">
        <f t="shared" si="1"/>
        <v>100</v>
      </c>
    </row>
    <row r="20" spans="1:7" ht="30" outlineLevel="1" x14ac:dyDescent="0.2">
      <c r="A20" s="30" t="s">
        <v>57</v>
      </c>
      <c r="B20" s="31" t="s">
        <v>58</v>
      </c>
      <c r="C20" s="20">
        <v>8762.5</v>
      </c>
      <c r="D20" s="20">
        <v>8762.4</v>
      </c>
      <c r="E20" s="20">
        <f t="shared" si="0"/>
        <v>-0.1000000000003638</v>
      </c>
      <c r="F20" s="21">
        <f t="shared" si="1"/>
        <v>99.998858773181169</v>
      </c>
    </row>
    <row r="21" spans="1:7" ht="15" outlineLevel="1" x14ac:dyDescent="0.2">
      <c r="A21" s="30" t="s">
        <v>27</v>
      </c>
      <c r="B21" s="31" t="s">
        <v>28</v>
      </c>
      <c r="C21" s="20">
        <v>5442.9</v>
      </c>
      <c r="D21" s="20">
        <v>5442.9</v>
      </c>
      <c r="E21" s="20">
        <f t="shared" si="0"/>
        <v>0</v>
      </c>
      <c r="F21" s="21">
        <f t="shared" si="1"/>
        <v>100</v>
      </c>
    </row>
    <row r="22" spans="1:7" s="1" customFormat="1" ht="15" outlineLevel="1" x14ac:dyDescent="0.2">
      <c r="A22" s="30" t="s">
        <v>29</v>
      </c>
      <c r="B22" s="31" t="s">
        <v>30</v>
      </c>
      <c r="C22" s="20">
        <v>37113.9</v>
      </c>
      <c r="D22" s="20">
        <v>37089.9</v>
      </c>
      <c r="E22" s="20">
        <f t="shared" si="0"/>
        <v>-24</v>
      </c>
      <c r="F22" s="21">
        <f t="shared" si="1"/>
        <v>99.9353342009328</v>
      </c>
    </row>
    <row r="23" spans="1:7" s="1" customFormat="1" ht="28.5" x14ac:dyDescent="0.2">
      <c r="A23" s="27" t="s">
        <v>31</v>
      </c>
      <c r="B23" s="28" t="s">
        <v>32</v>
      </c>
      <c r="C23" s="29">
        <f>SUM(C24:C24)</f>
        <v>641133.69999999995</v>
      </c>
      <c r="D23" s="29">
        <f>SUM(D24:D24)</f>
        <v>155337.20000000001</v>
      </c>
      <c r="E23" s="18">
        <f t="shared" si="0"/>
        <v>-485796.49999999994</v>
      </c>
      <c r="F23" s="19">
        <f t="shared" si="1"/>
        <v>24.228518950103549</v>
      </c>
    </row>
    <row r="24" spans="1:7" s="1" customFormat="1" ht="30" outlineLevel="1" x14ac:dyDescent="0.2">
      <c r="A24" s="30" t="s">
        <v>33</v>
      </c>
      <c r="B24" s="31" t="s">
        <v>34</v>
      </c>
      <c r="C24" s="20">
        <v>641133.69999999995</v>
      </c>
      <c r="D24" s="20">
        <v>155337.20000000001</v>
      </c>
      <c r="E24" s="20">
        <f t="shared" si="0"/>
        <v>-485796.49999999994</v>
      </c>
      <c r="F24" s="21">
        <f t="shared" si="1"/>
        <v>24.228518950103549</v>
      </c>
    </row>
    <row r="25" spans="1:7" s="1" customFormat="1" ht="14.25" outlineLevel="1" x14ac:dyDescent="0.2">
      <c r="A25" s="27" t="s">
        <v>73</v>
      </c>
      <c r="B25" s="41" t="s">
        <v>71</v>
      </c>
      <c r="C25" s="18">
        <f>C26</f>
        <v>200000</v>
      </c>
      <c r="D25" s="18">
        <f>D26</f>
        <v>200000</v>
      </c>
      <c r="E25" s="18">
        <f t="shared" si="0"/>
        <v>0</v>
      </c>
      <c r="F25" s="19">
        <f t="shared" si="1"/>
        <v>100</v>
      </c>
    </row>
    <row r="26" spans="1:7" s="1" customFormat="1" ht="15" outlineLevel="1" x14ac:dyDescent="0.2">
      <c r="A26" s="30" t="s">
        <v>74</v>
      </c>
      <c r="B26" s="42" t="s">
        <v>72</v>
      </c>
      <c r="C26" s="20">
        <v>200000</v>
      </c>
      <c r="D26" s="20">
        <v>200000</v>
      </c>
      <c r="E26" s="20">
        <f t="shared" si="0"/>
        <v>0</v>
      </c>
      <c r="F26" s="21">
        <f t="shared" si="1"/>
        <v>100</v>
      </c>
    </row>
    <row r="27" spans="1:7" s="1" customFormat="1" ht="28.5" x14ac:dyDescent="0.2">
      <c r="A27" s="27" t="s">
        <v>35</v>
      </c>
      <c r="B27" s="28" t="s">
        <v>36</v>
      </c>
      <c r="C27" s="29">
        <f>SUM(C28:C30)</f>
        <v>784713</v>
      </c>
      <c r="D27" s="29">
        <f>SUM(D28:D30)</f>
        <v>771773.70000000007</v>
      </c>
      <c r="E27" s="18">
        <f>D27-C27</f>
        <v>-12939.29999999993</v>
      </c>
      <c r="F27" s="19">
        <f>D27/C27*100</f>
        <v>98.351078674623722</v>
      </c>
      <c r="G27" s="2"/>
    </row>
    <row r="28" spans="1:7" ht="45" outlineLevel="1" x14ac:dyDescent="0.2">
      <c r="A28" s="30" t="s">
        <v>37</v>
      </c>
      <c r="B28" s="31" t="s">
        <v>38</v>
      </c>
      <c r="C28" s="20">
        <v>613144.6</v>
      </c>
      <c r="D28" s="20">
        <v>603977.80000000005</v>
      </c>
      <c r="E28" s="20">
        <f t="shared" si="0"/>
        <v>-9166.7999999999302</v>
      </c>
      <c r="F28" s="21">
        <f t="shared" si="1"/>
        <v>98.504952991512937</v>
      </c>
    </row>
    <row r="29" spans="1:7" s="1" customFormat="1" ht="15" outlineLevel="1" x14ac:dyDescent="0.2">
      <c r="A29" s="30" t="s">
        <v>39</v>
      </c>
      <c r="B29" s="31" t="s">
        <v>40</v>
      </c>
      <c r="C29" s="20">
        <v>164681.4</v>
      </c>
      <c r="D29" s="20">
        <v>160908.9</v>
      </c>
      <c r="E29" s="20">
        <f t="shared" si="0"/>
        <v>-3772.5</v>
      </c>
      <c r="F29" s="21">
        <f t="shared" si="1"/>
        <v>97.709213062313054</v>
      </c>
    </row>
    <row r="30" spans="1:7" s="1" customFormat="1" ht="15" outlineLevel="1" x14ac:dyDescent="0.2">
      <c r="A30" s="15" t="s">
        <v>69</v>
      </c>
      <c r="B30" s="39" t="s">
        <v>70</v>
      </c>
      <c r="C30" s="20">
        <v>6887</v>
      </c>
      <c r="D30" s="20">
        <v>6887</v>
      </c>
      <c r="E30" s="20">
        <f t="shared" si="0"/>
        <v>0</v>
      </c>
      <c r="F30" s="21">
        <f t="shared" si="1"/>
        <v>100</v>
      </c>
    </row>
    <row r="31" spans="1:7" s="1" customFormat="1" ht="14.25" x14ac:dyDescent="0.2">
      <c r="A31" s="27" t="s">
        <v>41</v>
      </c>
      <c r="B31" s="28" t="s">
        <v>42</v>
      </c>
      <c r="C31" s="29">
        <f>SUM(C32:C37)</f>
        <v>752597.49999999988</v>
      </c>
      <c r="D31" s="29">
        <f>SUM(D32:D37)</f>
        <v>712425.39999999991</v>
      </c>
      <c r="E31" s="18">
        <f>D31-C31</f>
        <v>-40172.099999999977</v>
      </c>
      <c r="F31" s="19">
        <f>D31/C31*100</f>
        <v>94.662206557954292</v>
      </c>
    </row>
    <row r="32" spans="1:7" ht="45" outlineLevel="1" x14ac:dyDescent="0.2">
      <c r="A32" s="30" t="s">
        <v>43</v>
      </c>
      <c r="B32" s="31" t="s">
        <v>44</v>
      </c>
      <c r="C32" s="20">
        <v>361300.7</v>
      </c>
      <c r="D32" s="20">
        <v>326131.59999999998</v>
      </c>
      <c r="E32" s="20">
        <f t="shared" si="0"/>
        <v>-35169.100000000035</v>
      </c>
      <c r="F32" s="21">
        <f t="shared" si="1"/>
        <v>90.26597512819653</v>
      </c>
    </row>
    <row r="33" spans="1:7" ht="45" outlineLevel="1" x14ac:dyDescent="0.2">
      <c r="A33" s="30" t="s">
        <v>60</v>
      </c>
      <c r="B33" s="31" t="s">
        <v>61</v>
      </c>
      <c r="C33" s="20">
        <v>383355.7</v>
      </c>
      <c r="D33" s="20">
        <v>383355.7</v>
      </c>
      <c r="E33" s="20">
        <f t="shared" si="0"/>
        <v>0</v>
      </c>
      <c r="F33" s="21">
        <f t="shared" si="1"/>
        <v>100</v>
      </c>
    </row>
    <row r="34" spans="1:7" ht="30" outlineLevel="1" x14ac:dyDescent="0.2">
      <c r="A34" s="30" t="s">
        <v>67</v>
      </c>
      <c r="B34" s="31" t="s">
        <v>68</v>
      </c>
      <c r="C34" s="20">
        <v>166.2</v>
      </c>
      <c r="D34" s="20">
        <v>166.2</v>
      </c>
      <c r="E34" s="20">
        <f t="shared" si="0"/>
        <v>0</v>
      </c>
      <c r="F34" s="21">
        <f t="shared" si="1"/>
        <v>100</v>
      </c>
    </row>
    <row r="35" spans="1:7" ht="15" outlineLevel="1" x14ac:dyDescent="0.2">
      <c r="A35" s="30" t="s">
        <v>45</v>
      </c>
      <c r="B35" s="31" t="s">
        <v>46</v>
      </c>
      <c r="C35" s="20">
        <v>241.7</v>
      </c>
      <c r="D35" s="20">
        <v>241.7</v>
      </c>
      <c r="E35" s="20">
        <f t="shared" si="0"/>
        <v>0</v>
      </c>
      <c r="F35" s="21">
        <f t="shared" si="1"/>
        <v>100</v>
      </c>
    </row>
    <row r="36" spans="1:7" ht="15" outlineLevel="1" x14ac:dyDescent="0.2">
      <c r="A36" s="30" t="s">
        <v>47</v>
      </c>
      <c r="B36" s="31" t="s">
        <v>48</v>
      </c>
      <c r="C36" s="20">
        <v>2533.1999999999998</v>
      </c>
      <c r="D36" s="20">
        <v>2530.1999999999998</v>
      </c>
      <c r="E36" s="20">
        <f t="shared" si="0"/>
        <v>-3</v>
      </c>
      <c r="F36" s="21">
        <f t="shared" si="1"/>
        <v>99.881572714353382</v>
      </c>
    </row>
    <row r="37" spans="1:7" ht="15" outlineLevel="1" x14ac:dyDescent="0.2">
      <c r="A37" s="30" t="s">
        <v>62</v>
      </c>
      <c r="B37" s="31" t="s">
        <v>63</v>
      </c>
      <c r="C37" s="20">
        <v>5000</v>
      </c>
      <c r="D37" s="20">
        <v>0</v>
      </c>
      <c r="E37" s="20">
        <f t="shared" si="0"/>
        <v>-5000</v>
      </c>
      <c r="F37" s="21">
        <f t="shared" si="1"/>
        <v>0</v>
      </c>
    </row>
    <row r="38" spans="1:7" s="1" customFormat="1" ht="15" outlineLevel="1" x14ac:dyDescent="0.2">
      <c r="A38" s="32" t="s">
        <v>49</v>
      </c>
      <c r="B38" s="33"/>
      <c r="C38" s="40">
        <f>C6+C14+C18+C23+C27+C31+C25</f>
        <v>3492933.4</v>
      </c>
      <c r="D38" s="40">
        <f>D6+D14+D18+D23+D27+D31+D25</f>
        <v>2908379.9</v>
      </c>
      <c r="E38" s="40">
        <f>E6+E14+E18+E23+E27+E31+E25</f>
        <v>-584553.49999999988</v>
      </c>
      <c r="F38" s="21">
        <f>D38/C38*100</f>
        <v>83.26468234407217</v>
      </c>
      <c r="G38" s="2"/>
    </row>
    <row r="39" spans="1:7" s="1" customFormat="1" ht="14.25" outlineLevel="1" x14ac:dyDescent="0.2">
      <c r="A39" s="22"/>
      <c r="B39" s="23"/>
      <c r="C39" s="24"/>
      <c r="D39" s="24"/>
      <c r="E39" s="25"/>
      <c r="F39" s="26"/>
    </row>
    <row r="40" spans="1:7" s="7" customFormat="1" ht="36.75" customHeight="1" outlineLevel="1" x14ac:dyDescent="0.25">
      <c r="A40" s="47" t="s">
        <v>77</v>
      </c>
      <c r="B40" s="48"/>
      <c r="C40" s="38"/>
      <c r="D40" s="38"/>
      <c r="E40" s="47" t="s">
        <v>78</v>
      </c>
      <c r="F40" s="47"/>
    </row>
    <row r="41" spans="1:7" ht="12.75" customHeight="1" x14ac:dyDescent="0.2">
      <c r="A41" s="12"/>
      <c r="B41" s="13"/>
      <c r="C41" s="14"/>
      <c r="D41" s="14"/>
      <c r="E41" s="11"/>
      <c r="F41" s="11"/>
    </row>
    <row r="42" spans="1:7" ht="12.75" customHeight="1" x14ac:dyDescent="0.2">
      <c r="A42" s="46" t="s">
        <v>64</v>
      </c>
      <c r="B42" s="46"/>
      <c r="C42" s="46"/>
      <c r="D42" s="46"/>
      <c r="E42" s="46"/>
      <c r="F42" s="46"/>
    </row>
    <row r="43" spans="1:7" ht="12.75" customHeight="1" x14ac:dyDescent="0.2">
      <c r="A43" s="34" t="s">
        <v>56</v>
      </c>
      <c r="B43" s="35"/>
      <c r="C43" s="36"/>
      <c r="D43" s="37"/>
      <c r="E43" s="34"/>
      <c r="F43" s="34"/>
    </row>
    <row r="44" spans="1:7" ht="12.75" customHeight="1" x14ac:dyDescent="0.2">
      <c r="A44" s="34"/>
      <c r="B44" s="35"/>
      <c r="C44" s="36"/>
      <c r="D44" s="37"/>
      <c r="E44" s="34"/>
      <c r="F44" s="34"/>
    </row>
    <row r="45" spans="1:7" ht="12.75" customHeight="1" x14ac:dyDescent="0.2">
      <c r="A45" s="34"/>
      <c r="B45" s="35"/>
      <c r="C45" s="36"/>
      <c r="D45" s="37"/>
      <c r="E45" s="34"/>
      <c r="F45" s="34"/>
    </row>
    <row r="46" spans="1:7" ht="12.75" customHeight="1" x14ac:dyDescent="0.2">
      <c r="C46" s="3"/>
      <c r="D46" s="4"/>
    </row>
    <row r="47" spans="1:7" ht="12.75" customHeight="1" x14ac:dyDescent="0.2">
      <c r="C47" s="5"/>
      <c r="D47" s="5"/>
    </row>
  </sheetData>
  <mergeCells count="6">
    <mergeCell ref="A2:F2"/>
    <mergeCell ref="C1:F1"/>
    <mergeCell ref="A3:F3"/>
    <mergeCell ref="A42:F42"/>
    <mergeCell ref="A40:B40"/>
    <mergeCell ref="E40:F40"/>
  </mergeCells>
  <pageMargins left="0.51181102362204722" right="0.51181102362204722" top="0.35433070866141736" bottom="0.35433070866141736" header="0.31496062992125984" footer="0.31496062992125984"/>
  <pageSetup paperSize="9" scale="6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Бюджет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dc:description>POI HSSF rep:2.41.2.67</dc:description>
  <cp:lastModifiedBy>User3</cp:lastModifiedBy>
  <cp:lastPrinted>2022-01-12T05:11:10Z</cp:lastPrinted>
  <dcterms:created xsi:type="dcterms:W3CDTF">2017-06-16T05:03:32Z</dcterms:created>
  <dcterms:modified xsi:type="dcterms:W3CDTF">2022-01-25T09:58:01Z</dcterms:modified>
</cp:coreProperties>
</file>